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7" i="1" l="1"/>
  <c r="F7" i="1"/>
  <c r="H7" i="1" s="1"/>
  <c r="G6" i="1"/>
  <c r="G4" i="1"/>
  <c r="G5" i="1"/>
  <c r="H3" i="1"/>
  <c r="G3" i="1"/>
  <c r="F6" i="1"/>
  <c r="H6" i="1" s="1"/>
  <c r="F4" i="1"/>
  <c r="H4" i="1" s="1"/>
  <c r="F5" i="1"/>
  <c r="H5" i="1" s="1"/>
  <c r="F3" i="1"/>
  <c r="I6" i="1" l="1"/>
  <c r="J6" i="1" s="1"/>
  <c r="K6" i="1" s="1"/>
  <c r="I7" i="1"/>
  <c r="J7" i="1" s="1"/>
  <c r="K7" i="1" s="1"/>
  <c r="I4" i="1"/>
  <c r="J4" i="1" s="1"/>
  <c r="K4" i="1" s="1"/>
  <c r="I5" i="1"/>
  <c r="J5" i="1" s="1"/>
  <c r="K5" i="1" s="1"/>
  <c r="I3" i="1"/>
  <c r="J3" i="1" s="1"/>
  <c r="K3" i="1" s="1"/>
</calcChain>
</file>

<file path=xl/sharedStrings.xml><?xml version="1.0" encoding="utf-8"?>
<sst xmlns="http://schemas.openxmlformats.org/spreadsheetml/2006/main" count="20" uniqueCount="20">
  <si>
    <t>Estimation de votre retraite</t>
  </si>
  <si>
    <t>Total de revenu</t>
  </si>
  <si>
    <t>Variation de revenu</t>
  </si>
  <si>
    <t>Situation 1</t>
  </si>
  <si>
    <t>Situation 2</t>
  </si>
  <si>
    <t>Situation 3</t>
  </si>
  <si>
    <t>Variation en %</t>
  </si>
  <si>
    <t>Salaire actuel à temps plein</t>
  </si>
  <si>
    <t>Taux d'occupation actuel</t>
  </si>
  <si>
    <t>SITUATION ACTUELLE</t>
  </si>
  <si>
    <t>NOUVELLE SITUATION</t>
  </si>
  <si>
    <t>VARIATIONS</t>
  </si>
  <si>
    <t>% de temps au travail</t>
  </si>
  <si>
    <t>% de temps en retraite</t>
  </si>
  <si>
    <t>Zone de saisie</t>
  </si>
  <si>
    <t>Zone de calculs</t>
  </si>
  <si>
    <t>Situation 4</t>
  </si>
  <si>
    <t>Nouveau salaire</t>
  </si>
  <si>
    <t>Retraite</t>
  </si>
  <si>
    <t>Situation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</si>
</sst>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6" fontId="0" fillId="2" borderId="2" xfId="0" applyNumberFormat="1" applyFill="1" applyBorder="1" applyAlignment="1">
      <alignment vertical="center"/>
    </xf>
    <xf numFmtId="9" fontId="0" fillId="2" borderId="2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6" fontId="0" fillId="2" borderId="5" xfId="0" applyNumberFormat="1" applyFill="1" applyBorder="1" applyAlignment="1">
      <alignment vertical="center"/>
    </xf>
    <xf numFmtId="9" fontId="0" fillId="2" borderId="5" xfId="0" applyNumberFormat="1" applyFill="1" applyBorder="1" applyAlignment="1">
      <alignment vertical="center"/>
    </xf>
    <xf numFmtId="9" fontId="0" fillId="3" borderId="2" xfId="0" applyNumberFormat="1" applyFill="1" applyBorder="1" applyAlignment="1">
      <alignment vertical="center"/>
    </xf>
    <xf numFmtId="9" fontId="0" fillId="3" borderId="5" xfId="0" applyNumberFormat="1" applyFill="1" applyBorder="1" applyAlignment="1">
      <alignment vertical="center"/>
    </xf>
    <xf numFmtId="6" fontId="0" fillId="3" borderId="2" xfId="0" applyNumberFormat="1" applyFill="1" applyBorder="1" applyAlignment="1">
      <alignment vertical="center"/>
    </xf>
    <xf numFmtId="6" fontId="0" fillId="3" borderId="5" xfId="0" applyNumberFormat="1" applyFill="1" applyBorder="1" applyAlignment="1">
      <alignment vertical="center"/>
    </xf>
    <xf numFmtId="10" fontId="0" fillId="3" borderId="3" xfId="0" applyNumberFormat="1" applyFill="1" applyBorder="1" applyAlignment="1">
      <alignment vertical="center"/>
    </xf>
    <xf numFmtId="10" fontId="0" fillId="3" borderId="6" xfId="0" applyNumberFormat="1" applyFill="1" applyBorder="1" applyAlignment="1">
      <alignment vertical="center"/>
    </xf>
    <xf numFmtId="6" fontId="0" fillId="2" borderId="7" xfId="0" applyNumberFormat="1" applyFill="1" applyBorder="1" applyAlignment="1">
      <alignment vertical="center"/>
    </xf>
    <xf numFmtId="6" fontId="0" fillId="2" borderId="8" xfId="0" applyNumberFormat="1" applyFill="1" applyBorder="1" applyAlignment="1">
      <alignment vertical="center"/>
    </xf>
    <xf numFmtId="6" fontId="0" fillId="3" borderId="9" xfId="0" applyNumberFormat="1" applyFill="1" applyBorder="1" applyAlignment="1">
      <alignment vertical="center"/>
    </xf>
    <xf numFmtId="6" fontId="0" fillId="3" borderId="10" xfId="0" applyNumberFormat="1" applyFill="1" applyBorder="1" applyAlignment="1">
      <alignment vertical="center"/>
    </xf>
    <xf numFmtId="9" fontId="0" fillId="2" borderId="1" xfId="0" applyNumberFormat="1" applyFill="1" applyBorder="1" applyAlignment="1">
      <alignment vertical="center"/>
    </xf>
    <xf numFmtId="6" fontId="0" fillId="3" borderId="3" xfId="0" applyNumberFormat="1" applyFill="1" applyBorder="1" applyAlignment="1">
      <alignment vertical="center"/>
    </xf>
    <xf numFmtId="9" fontId="0" fillId="2" borderId="4" xfId="0" applyNumberFormat="1" applyFill="1" applyBorder="1" applyAlignment="1">
      <alignment vertical="center"/>
    </xf>
    <xf numFmtId="6" fontId="0" fillId="3" borderId="6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1" fillId="2" borderId="17" xfId="0" applyFont="1" applyFill="1" applyBorder="1" applyAlignment="1">
      <alignment horizontal="centerContinuous" vertical="center"/>
    </xf>
    <xf numFmtId="0" fontId="1" fillId="2" borderId="18" xfId="0" applyFont="1" applyFill="1" applyBorder="1" applyAlignment="1">
      <alignment horizontal="centerContinuous" vertical="center"/>
    </xf>
    <xf numFmtId="0" fontId="1" fillId="2" borderId="16" xfId="0" applyFont="1" applyFill="1" applyBorder="1" applyAlignment="1">
      <alignment horizontal="centerContinuous" vertical="center"/>
    </xf>
    <xf numFmtId="0" fontId="1" fillId="2" borderId="19" xfId="0" applyFont="1" applyFill="1" applyBorder="1" applyAlignment="1">
      <alignment horizontal="centerContinuous" vertical="center"/>
    </xf>
    <xf numFmtId="0" fontId="1" fillId="2" borderId="20" xfId="0" applyFont="1" applyFill="1" applyBorder="1" applyAlignment="1">
      <alignment horizontal="centerContinuous" vertical="center"/>
    </xf>
    <xf numFmtId="6" fontId="0" fillId="2" borderId="12" xfId="0" applyNumberFormat="1" applyFill="1" applyBorder="1" applyAlignment="1">
      <alignment vertical="center"/>
    </xf>
    <xf numFmtId="9" fontId="0" fillId="2" borderId="12" xfId="0" applyNumberFormat="1" applyFill="1" applyBorder="1" applyAlignment="1">
      <alignment vertical="center"/>
    </xf>
    <xf numFmtId="6" fontId="0" fillId="2" borderId="13" xfId="0" applyNumberFormat="1" applyFill="1" applyBorder="1" applyAlignment="1">
      <alignment vertical="center"/>
    </xf>
    <xf numFmtId="9" fontId="0" fillId="2" borderId="11" xfId="0" applyNumberFormat="1" applyFill="1" applyBorder="1" applyAlignment="1">
      <alignment vertical="center"/>
    </xf>
    <xf numFmtId="9" fontId="0" fillId="3" borderId="12" xfId="0" applyNumberFormat="1" applyFill="1" applyBorder="1" applyAlignment="1">
      <alignment vertical="center"/>
    </xf>
    <xf numFmtId="6" fontId="0" fillId="3" borderId="12" xfId="0" applyNumberFormat="1" applyFill="1" applyBorder="1" applyAlignment="1">
      <alignment vertical="center"/>
    </xf>
    <xf numFmtId="6" fontId="0" fillId="3" borderId="14" xfId="0" applyNumberFormat="1" applyFill="1" applyBorder="1" applyAlignment="1">
      <alignment vertical="center"/>
    </xf>
    <xf numFmtId="6" fontId="0" fillId="3" borderId="15" xfId="0" applyNumberFormat="1" applyFill="1" applyBorder="1" applyAlignment="1">
      <alignment vertical="center"/>
    </xf>
    <xf numFmtId="10" fontId="0" fillId="3" borderId="14" xfId="0" applyNumberForma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9" fontId="1" fillId="2" borderId="17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I20" sqref="I20"/>
    </sheetView>
  </sheetViews>
  <sheetFormatPr baseColWidth="10" defaultColWidth="8.88671875" defaultRowHeight="14.4" x14ac:dyDescent="0.3"/>
  <cols>
    <col min="1" max="1" width="13.6640625" style="1" customWidth="1"/>
    <col min="2" max="2" width="12" style="1" bestFit="1" customWidth="1"/>
    <col min="3" max="3" width="12" style="1" customWidth="1"/>
    <col min="4" max="4" width="9.33203125" style="1" bestFit="1" customWidth="1"/>
    <col min="5" max="6" width="9.33203125" style="1" customWidth="1"/>
    <col min="7" max="8" width="9.33203125" style="1" bestFit="1" customWidth="1"/>
    <col min="9" max="9" width="14.109375" style="1" bestFit="1" customWidth="1"/>
    <col min="10" max="10" width="9" style="1" bestFit="1" customWidth="1"/>
    <col min="11" max="16384" width="8.88671875" style="1"/>
  </cols>
  <sheetData>
    <row r="1" spans="1:11" x14ac:dyDescent="0.3">
      <c r="A1" s="25"/>
      <c r="B1" s="26" t="s">
        <v>9</v>
      </c>
      <c r="C1" s="26"/>
      <c r="D1" s="27"/>
      <c r="E1" s="28" t="s">
        <v>10</v>
      </c>
      <c r="F1" s="26"/>
      <c r="G1" s="26"/>
      <c r="H1" s="26"/>
      <c r="I1" s="29"/>
      <c r="J1" s="30" t="s">
        <v>11</v>
      </c>
      <c r="K1" s="29"/>
    </row>
    <row r="2" spans="1:11" ht="57.6" x14ac:dyDescent="0.3">
      <c r="A2" s="25"/>
      <c r="B2" s="40" t="s">
        <v>7</v>
      </c>
      <c r="C2" s="40" t="s">
        <v>8</v>
      </c>
      <c r="D2" s="41" t="s">
        <v>0</v>
      </c>
      <c r="E2" s="42" t="s">
        <v>12</v>
      </c>
      <c r="F2" s="40" t="s">
        <v>13</v>
      </c>
      <c r="G2" s="43" t="s">
        <v>17</v>
      </c>
      <c r="H2" s="43" t="s">
        <v>18</v>
      </c>
      <c r="I2" s="44" t="s">
        <v>1</v>
      </c>
      <c r="J2" s="45" t="s">
        <v>2</v>
      </c>
      <c r="K2" s="44" t="s">
        <v>6</v>
      </c>
    </row>
    <row r="3" spans="1:11" x14ac:dyDescent="0.3">
      <c r="A3" s="24" t="s">
        <v>3</v>
      </c>
      <c r="B3" s="31">
        <v>4000</v>
      </c>
      <c r="C3" s="32">
        <v>1</v>
      </c>
      <c r="D3" s="33">
        <v>2500</v>
      </c>
      <c r="E3" s="34">
        <v>0.5</v>
      </c>
      <c r="F3" s="35">
        <f>1-E3</f>
        <v>0.5</v>
      </c>
      <c r="G3" s="36">
        <f>B3*E3</f>
        <v>2000</v>
      </c>
      <c r="H3" s="36">
        <f>D3*F3</f>
        <v>1250</v>
      </c>
      <c r="I3" s="37">
        <f>G3+H3</f>
        <v>3250</v>
      </c>
      <c r="J3" s="38">
        <f>I3-B3</f>
        <v>-750</v>
      </c>
      <c r="K3" s="39">
        <f>J3/B3</f>
        <v>-0.1875</v>
      </c>
    </row>
    <row r="4" spans="1:11" x14ac:dyDescent="0.3">
      <c r="A4" s="4" t="s">
        <v>4</v>
      </c>
      <c r="B4" s="5">
        <v>2000</v>
      </c>
      <c r="C4" s="6">
        <v>1</v>
      </c>
      <c r="D4" s="16">
        <v>2500</v>
      </c>
      <c r="E4" s="20">
        <v>0.5</v>
      </c>
      <c r="F4" s="10">
        <f t="shared" ref="F4:F7" si="0">1-E4</f>
        <v>0.5</v>
      </c>
      <c r="G4" s="12">
        <f t="shared" ref="G4:G5" si="1">B4*E4</f>
        <v>1000</v>
      </c>
      <c r="H4" s="12">
        <f t="shared" ref="H4:H7" si="2">D4*F4</f>
        <v>1250</v>
      </c>
      <c r="I4" s="21">
        <f>G4+H4</f>
        <v>2250</v>
      </c>
      <c r="J4" s="18">
        <f>I4-B4</f>
        <v>250</v>
      </c>
      <c r="K4" s="14">
        <f>J4/B4</f>
        <v>0.125</v>
      </c>
    </row>
    <row r="5" spans="1:11" x14ac:dyDescent="0.3">
      <c r="A5" s="4" t="s">
        <v>5</v>
      </c>
      <c r="B5" s="5">
        <v>1900</v>
      </c>
      <c r="C5" s="6">
        <v>1</v>
      </c>
      <c r="D5" s="16">
        <v>1600</v>
      </c>
      <c r="E5" s="20">
        <v>0.8</v>
      </c>
      <c r="F5" s="10">
        <f t="shared" si="0"/>
        <v>0.19999999999999996</v>
      </c>
      <c r="G5" s="12">
        <f t="shared" si="1"/>
        <v>1520</v>
      </c>
      <c r="H5" s="12">
        <f t="shared" si="2"/>
        <v>319.99999999999994</v>
      </c>
      <c r="I5" s="21">
        <f>G5+H5</f>
        <v>1840</v>
      </c>
      <c r="J5" s="18">
        <f>I5-B5</f>
        <v>-60</v>
      </c>
      <c r="K5" s="14">
        <f>J5/B5</f>
        <v>-3.1578947368421054E-2</v>
      </c>
    </row>
    <row r="6" spans="1:11" x14ac:dyDescent="0.3">
      <c r="A6" s="4" t="s">
        <v>16</v>
      </c>
      <c r="B6" s="5">
        <v>1900</v>
      </c>
      <c r="C6" s="6">
        <v>0.6</v>
      </c>
      <c r="D6" s="16">
        <v>1400</v>
      </c>
      <c r="E6" s="20">
        <v>0.6</v>
      </c>
      <c r="F6" s="10">
        <f t="shared" si="0"/>
        <v>0.4</v>
      </c>
      <c r="G6" s="12">
        <f>IF(C6=1,B6*E6,B6)</f>
        <v>1900</v>
      </c>
      <c r="H6" s="12">
        <f t="shared" si="2"/>
        <v>560</v>
      </c>
      <c r="I6" s="21">
        <f>G6+H6</f>
        <v>2460</v>
      </c>
      <c r="J6" s="18">
        <f>I6-B6</f>
        <v>560</v>
      </c>
      <c r="K6" s="14">
        <f>J6/B6</f>
        <v>0.29473684210526313</v>
      </c>
    </row>
    <row r="7" spans="1:11" x14ac:dyDescent="0.3">
      <c r="A7" s="7" t="s">
        <v>19</v>
      </c>
      <c r="B7" s="8">
        <v>1000</v>
      </c>
      <c r="C7" s="9">
        <v>0.4</v>
      </c>
      <c r="D7" s="17">
        <v>2941</v>
      </c>
      <c r="E7" s="22">
        <v>0.4</v>
      </c>
      <c r="F7" s="11">
        <f t="shared" si="0"/>
        <v>0.6</v>
      </c>
      <c r="G7" s="13">
        <f>IF(C7=1,B7*E7,B7)</f>
        <v>1000</v>
      </c>
      <c r="H7" s="13">
        <f t="shared" si="2"/>
        <v>1764.6</v>
      </c>
      <c r="I7" s="23">
        <f>G7+H7</f>
        <v>2764.6</v>
      </c>
      <c r="J7" s="19">
        <f>I7-B7</f>
        <v>1764.6</v>
      </c>
      <c r="K7" s="15">
        <f>J7/B7</f>
        <v>1.7645999999999999</v>
      </c>
    </row>
    <row r="9" spans="1:11" x14ac:dyDescent="0.3">
      <c r="A9" s="2"/>
      <c r="B9" s="1" t="s">
        <v>14</v>
      </c>
    </row>
    <row r="10" spans="1:11" x14ac:dyDescent="0.3">
      <c r="A10" s="3"/>
      <c r="B10" s="1" t="s">
        <v>15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2025-02-28T12:25:42Z</dcterms:modified>
</cp:coreProperties>
</file>