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36" i="1" l="1"/>
  <c r="D31" i="1" l="1"/>
  <c r="C30" i="1"/>
  <c r="B35" i="1" s="1"/>
  <c r="B29" i="1"/>
  <c r="G29" i="1"/>
  <c r="H30" i="1"/>
  <c r="K33" i="1"/>
  <c r="I31" i="1"/>
  <c r="G35" i="1" l="1"/>
  <c r="G37" i="1" s="1"/>
  <c r="G39" i="1" s="1"/>
</calcChain>
</file>

<file path=xl/sharedStrings.xml><?xml version="1.0" encoding="utf-8"?>
<sst xmlns="http://schemas.openxmlformats.org/spreadsheetml/2006/main" count="84" uniqueCount="54">
  <si>
    <t>Retraite progressive</t>
  </si>
  <si>
    <t>Conditions :</t>
  </si>
  <si>
    <t>Accord de l'entreprise</t>
  </si>
  <si>
    <t>Etre à temps partiel (40% à 80%)</t>
  </si>
  <si>
    <t>Salaire actuel</t>
  </si>
  <si>
    <t>Montant de la retraite estimé</t>
  </si>
  <si>
    <t>Versement de la retraite au prorata du temps partiel</t>
  </si>
  <si>
    <t>Avoir 150 trimestres</t>
  </si>
  <si>
    <t>Toujours salarié</t>
  </si>
  <si>
    <t>60 ans</t>
  </si>
  <si>
    <t>X</t>
  </si>
  <si>
    <t>Taux de retraite progressive choisi</t>
  </si>
  <si>
    <t>63,5 ans</t>
  </si>
  <si>
    <t>Retraite définitive</t>
  </si>
  <si>
    <t>Situation actuelle</t>
  </si>
  <si>
    <t>Aujourdhui</t>
  </si>
  <si>
    <t>Demande de dossier</t>
  </si>
  <si>
    <t>Avant 60,5 ans (5 mois avant)</t>
  </si>
  <si>
    <t>60,5 ans</t>
  </si>
  <si>
    <t>63 ans</t>
  </si>
  <si>
    <t>Aujourdhui + constitution de dossier</t>
  </si>
  <si>
    <t>Fin des droits de Pôle emploi</t>
  </si>
  <si>
    <t>Démission et pole emploi</t>
  </si>
  <si>
    <t>Taux de prise en charge de Pole emploi</t>
  </si>
  <si>
    <t>Frais de comptabilité + frais bancaires</t>
  </si>
  <si>
    <t>Total</t>
  </si>
  <si>
    <t>Chiffre d'affaires généré</t>
  </si>
  <si>
    <t>Prise en charge de pole emploi (environ 58% du brut)</t>
  </si>
  <si>
    <t>La liberté d'aller et venir</t>
  </si>
  <si>
    <t>Taux salaire net / au brut</t>
  </si>
  <si>
    <t>Taux retraite nette/ Brut</t>
  </si>
  <si>
    <t>Taux indemnité chomage / Brut</t>
  </si>
  <si>
    <t>Bénéfices :</t>
  </si>
  <si>
    <t>Inconvénients :</t>
  </si>
  <si>
    <t>Calendrier :</t>
  </si>
  <si>
    <t xml:space="preserve">Aujourdhui </t>
  </si>
  <si>
    <t>Revenus à partir de 60 ans jusqu'à la retraite</t>
  </si>
  <si>
    <t>Salarié temps plein</t>
  </si>
  <si>
    <t xml:space="preserve"> Acceptation du dossier par une commission de Transition Pro</t>
  </si>
  <si>
    <t xml:space="preserve"> 5 années d'ancienneté dans l'entreprise</t>
  </si>
  <si>
    <t>Continuer de cotiser pour la retraite (régime général et complémentaire) sur la base d'un temps plein</t>
  </si>
  <si>
    <t>Cotisation moindre pour la retraite car sur la base d'un temps partiel</t>
  </si>
  <si>
    <t>Si France Travail par la suite, les imdemnités seront au prorata du temps partiel</t>
  </si>
  <si>
    <t>Création d'une société dans le cadre de la loi démission avec France Travail</t>
  </si>
  <si>
    <t>Dossier à monter ainsi qu'une société à mettre en place de type (SASU, SAS, etc.)</t>
  </si>
  <si>
    <t>Frais de structure à supporter (comptabilité + frais bancaires)</t>
  </si>
  <si>
    <t>Indemnisation de France Travail limitée à 27 mois =&gt; problème de raccord / retraite</t>
  </si>
  <si>
    <t>Pas de limitation dans le temps du dispositif</t>
  </si>
  <si>
    <t>Maintien correct des revenus (environ 80-90%)</t>
  </si>
  <si>
    <t>Maintien des revenus plus faible / retraite progressive</t>
  </si>
  <si>
    <t>Constitution de dossier de projet d'entreprise</t>
  </si>
  <si>
    <t>Capacité à générer de l'activité</t>
  </si>
  <si>
    <t>Variables clés qui permettent de choisir :</t>
  </si>
  <si>
    <t>Degré d'attachement à la liberté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</si>
</sst>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8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 wrapText="1"/>
    </xf>
    <xf numFmtId="6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6" fontId="0" fillId="0" borderId="0" xfId="0" applyNumberFormat="1" applyAlignment="1">
      <alignment vertical="center"/>
    </xf>
    <xf numFmtId="0" fontId="0" fillId="0" borderId="0" xfId="0" applyAlignment="1">
      <alignment horizontal="left" vertical="center" indent="1"/>
    </xf>
    <xf numFmtId="0" fontId="0" fillId="2" borderId="0" xfId="0" applyFill="1" applyAlignment="1">
      <alignment vertical="center"/>
    </xf>
    <xf numFmtId="0" fontId="0" fillId="0" borderId="1" xfId="0" applyBorder="1" applyAlignment="1">
      <alignment horizontal="left" vertical="center" indent="1"/>
    </xf>
    <xf numFmtId="6" fontId="0" fillId="0" borderId="2" xfId="0" applyNumberFormat="1" applyBorder="1" applyAlignment="1">
      <alignment vertical="center" wrapText="1"/>
    </xf>
    <xf numFmtId="0" fontId="0" fillId="0" borderId="3" xfId="0" applyBorder="1" applyAlignment="1">
      <alignment horizontal="left" vertical="center" indent="1"/>
    </xf>
    <xf numFmtId="6" fontId="0" fillId="0" borderId="4" xfId="0" applyNumberFormat="1" applyBorder="1" applyAlignment="1">
      <alignment vertical="center" wrapText="1"/>
    </xf>
    <xf numFmtId="9" fontId="0" fillId="0" borderId="4" xfId="0" applyNumberFormat="1" applyBorder="1" applyAlignment="1">
      <alignment vertical="center" wrapText="1"/>
    </xf>
    <xf numFmtId="0" fontId="0" fillId="0" borderId="5" xfId="0" applyBorder="1" applyAlignment="1">
      <alignment horizontal="left" vertical="center" indent="1"/>
    </xf>
    <xf numFmtId="9" fontId="0" fillId="0" borderId="6" xfId="0" applyNumberFormat="1" applyBorder="1" applyAlignment="1">
      <alignment vertical="center" wrapText="1"/>
    </xf>
    <xf numFmtId="6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quotePrefix="1" applyFont="1" applyAlignment="1">
      <alignment horizontal="left" vertical="center" indent="1"/>
    </xf>
    <xf numFmtId="6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indent="1"/>
    </xf>
    <xf numFmtId="20" fontId="0" fillId="0" borderId="0" xfId="0" applyNumberFormat="1" applyAlignment="1">
      <alignment vertical="center" wrapText="1"/>
    </xf>
    <xf numFmtId="20" fontId="0" fillId="0" borderId="0" xfId="0" applyNumberFormat="1" applyAlignment="1">
      <alignment vertical="center"/>
    </xf>
    <xf numFmtId="20" fontId="0" fillId="0" borderId="0" xfId="0" applyNumberForma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zoomScale="120" zoomScaleNormal="120" workbookViewId="0">
      <selection activeCell="C12" sqref="C12"/>
    </sheetView>
  </sheetViews>
  <sheetFormatPr baseColWidth="10" defaultColWidth="8.88671875" defaultRowHeight="14.4" x14ac:dyDescent="0.3"/>
  <cols>
    <col min="1" max="1" width="37.5546875" style="5" customWidth="1"/>
    <col min="2" max="4" width="11.88671875" style="1" customWidth="1"/>
    <col min="5" max="5" width="8.88671875" style="5"/>
    <col min="6" max="6" width="45.88671875" style="5" customWidth="1"/>
    <col min="7" max="7" width="11.33203125" style="5" bestFit="1" customWidth="1"/>
    <col min="8" max="16384" width="8.88671875" style="5"/>
  </cols>
  <sheetData>
    <row r="1" spans="1:6" x14ac:dyDescent="0.3">
      <c r="A1" s="4" t="s">
        <v>0</v>
      </c>
      <c r="F1" s="4" t="s">
        <v>43</v>
      </c>
    </row>
    <row r="2" spans="1:6" x14ac:dyDescent="0.3">
      <c r="A2" s="26"/>
    </row>
    <row r="3" spans="1:6" x14ac:dyDescent="0.3">
      <c r="A3" s="21" t="s">
        <v>1</v>
      </c>
      <c r="F3" s="21" t="s">
        <v>1</v>
      </c>
    </row>
    <row r="4" spans="1:6" x14ac:dyDescent="0.3">
      <c r="A4" s="22" t="s">
        <v>2</v>
      </c>
      <c r="F4" s="11" t="s">
        <v>39</v>
      </c>
    </row>
    <row r="5" spans="1:6" x14ac:dyDescent="0.3">
      <c r="A5" s="11" t="s">
        <v>3</v>
      </c>
      <c r="F5" s="11" t="s">
        <v>38</v>
      </c>
    </row>
    <row r="6" spans="1:6" x14ac:dyDescent="0.3">
      <c r="A6" s="11" t="s">
        <v>7</v>
      </c>
      <c r="B6" s="25"/>
    </row>
    <row r="8" spans="1:6" x14ac:dyDescent="0.3">
      <c r="A8" s="21" t="s">
        <v>32</v>
      </c>
      <c r="F8" s="21" t="s">
        <v>32</v>
      </c>
    </row>
    <row r="9" spans="1:6" x14ac:dyDescent="0.3">
      <c r="A9" s="11" t="s">
        <v>6</v>
      </c>
      <c r="F9" s="11" t="s">
        <v>27</v>
      </c>
    </row>
    <row r="10" spans="1:6" x14ac:dyDescent="0.3">
      <c r="A10" s="11" t="s">
        <v>47</v>
      </c>
      <c r="F10" s="11" t="s">
        <v>28</v>
      </c>
    </row>
    <row r="11" spans="1:6" x14ac:dyDescent="0.3">
      <c r="A11" s="11" t="s">
        <v>48</v>
      </c>
      <c r="F11" s="11" t="s">
        <v>40</v>
      </c>
    </row>
    <row r="13" spans="1:6" x14ac:dyDescent="0.3">
      <c r="A13" s="21" t="s">
        <v>33</v>
      </c>
      <c r="F13" s="21" t="s">
        <v>33</v>
      </c>
    </row>
    <row r="14" spans="1:6" x14ac:dyDescent="0.3">
      <c r="A14" s="11" t="s">
        <v>8</v>
      </c>
      <c r="F14" s="11" t="s">
        <v>45</v>
      </c>
    </row>
    <row r="15" spans="1:6" x14ac:dyDescent="0.3">
      <c r="A15" s="11" t="s">
        <v>41</v>
      </c>
      <c r="F15" s="11" t="s">
        <v>44</v>
      </c>
    </row>
    <row r="16" spans="1:6" x14ac:dyDescent="0.3">
      <c r="A16" s="11" t="s">
        <v>42</v>
      </c>
      <c r="F16" s="11" t="s">
        <v>49</v>
      </c>
    </row>
    <row r="17" spans="1:11" x14ac:dyDescent="0.3">
      <c r="F17" s="11" t="s">
        <v>46</v>
      </c>
    </row>
    <row r="19" spans="1:11" ht="57.6" x14ac:dyDescent="0.3">
      <c r="A19" s="21" t="s">
        <v>34</v>
      </c>
      <c r="F19" s="21" t="s">
        <v>34</v>
      </c>
      <c r="H19" s="9" t="s">
        <v>17</v>
      </c>
      <c r="I19" s="9" t="s">
        <v>18</v>
      </c>
      <c r="J19" s="9" t="s">
        <v>19</v>
      </c>
      <c r="K19" s="9" t="s">
        <v>12</v>
      </c>
    </row>
    <row r="20" spans="1:11" ht="28.8" x14ac:dyDescent="0.3">
      <c r="A20" s="8"/>
      <c r="B20" s="9" t="s">
        <v>37</v>
      </c>
      <c r="C20" s="9" t="s">
        <v>9</v>
      </c>
      <c r="D20" s="9" t="s">
        <v>12</v>
      </c>
      <c r="F20" s="8"/>
      <c r="G20" s="9" t="s">
        <v>37</v>
      </c>
      <c r="H20" s="6"/>
      <c r="I20" s="6"/>
      <c r="J20" s="6"/>
      <c r="K20" s="6"/>
    </row>
    <row r="21" spans="1:11" x14ac:dyDescent="0.3">
      <c r="A21" s="11" t="s">
        <v>15</v>
      </c>
      <c r="B21" s="3" t="s">
        <v>10</v>
      </c>
      <c r="F21" s="5" t="s">
        <v>35</v>
      </c>
      <c r="G21" s="6" t="s">
        <v>10</v>
      </c>
      <c r="I21" s="6"/>
      <c r="J21" s="6"/>
      <c r="K21" s="6"/>
    </row>
    <row r="22" spans="1:11" x14ac:dyDescent="0.3">
      <c r="A22" s="11" t="s">
        <v>0</v>
      </c>
      <c r="B22" s="3"/>
      <c r="C22" s="3" t="s">
        <v>10</v>
      </c>
      <c r="D22" s="3"/>
      <c r="F22" s="5" t="s">
        <v>50</v>
      </c>
      <c r="G22" s="6"/>
      <c r="H22" s="6" t="s">
        <v>10</v>
      </c>
      <c r="J22" s="6"/>
      <c r="K22" s="6"/>
    </row>
    <row r="23" spans="1:11" x14ac:dyDescent="0.3">
      <c r="A23" s="11" t="s">
        <v>13</v>
      </c>
      <c r="B23" s="3"/>
      <c r="C23" s="3"/>
      <c r="D23" s="3" t="s">
        <v>10</v>
      </c>
      <c r="F23" s="5" t="s">
        <v>22</v>
      </c>
      <c r="G23" s="6"/>
      <c r="I23" s="6" t="s">
        <v>10</v>
      </c>
    </row>
    <row r="24" spans="1:11" x14ac:dyDescent="0.3">
      <c r="F24" s="5" t="s">
        <v>21</v>
      </c>
      <c r="H24" s="6"/>
      <c r="I24" s="6"/>
      <c r="J24" s="6" t="s">
        <v>10</v>
      </c>
    </row>
    <row r="25" spans="1:11" x14ac:dyDescent="0.3">
      <c r="F25" s="5" t="s">
        <v>13</v>
      </c>
      <c r="G25" s="6"/>
      <c r="K25" s="6" t="s">
        <v>10</v>
      </c>
    </row>
    <row r="27" spans="1:11" ht="57.6" x14ac:dyDescent="0.3">
      <c r="H27" s="9" t="s">
        <v>17</v>
      </c>
      <c r="I27" s="9" t="s">
        <v>18</v>
      </c>
      <c r="J27" s="9" t="s">
        <v>19</v>
      </c>
      <c r="K27" s="9" t="s">
        <v>12</v>
      </c>
    </row>
    <row r="28" spans="1:11" ht="28.8" x14ac:dyDescent="0.3">
      <c r="A28" s="8"/>
      <c r="B28" s="9" t="s">
        <v>14</v>
      </c>
      <c r="C28" s="9" t="s">
        <v>9</v>
      </c>
      <c r="D28" s="9" t="s">
        <v>12</v>
      </c>
      <c r="F28" s="8"/>
      <c r="G28" s="9" t="s">
        <v>14</v>
      </c>
      <c r="H28" s="7"/>
      <c r="I28" s="7"/>
      <c r="J28" s="7"/>
      <c r="K28" s="7"/>
    </row>
    <row r="29" spans="1:11" x14ac:dyDescent="0.3">
      <c r="A29" s="11" t="s">
        <v>15</v>
      </c>
      <c r="B29" s="20">
        <f>B40</f>
        <v>2701</v>
      </c>
      <c r="F29" s="5" t="s">
        <v>20</v>
      </c>
      <c r="G29" s="7">
        <f>B40</f>
        <v>2701</v>
      </c>
      <c r="I29" s="7"/>
      <c r="J29" s="7"/>
      <c r="K29" s="7"/>
    </row>
    <row r="30" spans="1:11" x14ac:dyDescent="0.3">
      <c r="A30" s="11" t="s">
        <v>0</v>
      </c>
      <c r="B30" s="3"/>
      <c r="C30" s="20">
        <f>B40*B42+B41*(1-B42)</f>
        <v>2400.5</v>
      </c>
      <c r="D30" s="3"/>
      <c r="F30" s="5" t="s">
        <v>16</v>
      </c>
      <c r="G30" s="7"/>
      <c r="H30" s="7">
        <f>B40</f>
        <v>2701</v>
      </c>
    </row>
    <row r="31" spans="1:11" x14ac:dyDescent="0.3">
      <c r="A31" s="11" t="s">
        <v>13</v>
      </c>
      <c r="B31" s="3"/>
      <c r="C31" s="3"/>
      <c r="D31" s="20">
        <f>B41</f>
        <v>2100</v>
      </c>
      <c r="F31" s="5" t="s">
        <v>22</v>
      </c>
      <c r="G31" s="7"/>
      <c r="H31" s="7"/>
      <c r="I31" s="7">
        <f>B43*B40</f>
        <v>1566.58</v>
      </c>
      <c r="J31" s="7"/>
      <c r="K31" s="7"/>
    </row>
    <row r="32" spans="1:11" x14ac:dyDescent="0.3">
      <c r="A32" s="11"/>
      <c r="F32" s="5" t="s">
        <v>21</v>
      </c>
      <c r="G32" s="7"/>
      <c r="H32" s="7"/>
      <c r="I32" s="7"/>
      <c r="J32" s="7">
        <v>0</v>
      </c>
      <c r="K32" s="7"/>
    </row>
    <row r="33" spans="1:11" x14ac:dyDescent="0.3">
      <c r="F33" s="5" t="s">
        <v>13</v>
      </c>
      <c r="G33" s="7"/>
      <c r="I33" s="7"/>
      <c r="J33" s="7"/>
      <c r="K33" s="7">
        <f>B41</f>
        <v>2100</v>
      </c>
    </row>
    <row r="35" spans="1:11" x14ac:dyDescent="0.3">
      <c r="A35" s="24" t="s">
        <v>36</v>
      </c>
      <c r="B35" s="2">
        <f>C30*3.5*12</f>
        <v>100821</v>
      </c>
      <c r="F35" s="5" t="s">
        <v>36</v>
      </c>
      <c r="G35" s="10">
        <f>6*H30+I31*2.5*12</f>
        <v>63203.399999999994</v>
      </c>
    </row>
    <row r="36" spans="1:11" x14ac:dyDescent="0.3">
      <c r="F36" s="11" t="s">
        <v>24</v>
      </c>
      <c r="G36" s="10">
        <f>-2000*3</f>
        <v>-6000</v>
      </c>
    </row>
    <row r="37" spans="1:11" x14ac:dyDescent="0.3">
      <c r="F37" s="8" t="s">
        <v>25</v>
      </c>
      <c r="G37" s="23">
        <f>G35+G36</f>
        <v>57203.399999999994</v>
      </c>
    </row>
    <row r="38" spans="1:11" x14ac:dyDescent="0.3">
      <c r="F38" s="11" t="s">
        <v>26</v>
      </c>
      <c r="G38" s="12"/>
    </row>
    <row r="39" spans="1:11" x14ac:dyDescent="0.3">
      <c r="F39" s="8" t="s">
        <v>25</v>
      </c>
      <c r="G39" s="23">
        <f>G37+G38</f>
        <v>57203.399999999994</v>
      </c>
    </row>
    <row r="40" spans="1:11" x14ac:dyDescent="0.3">
      <c r="A40" s="13" t="s">
        <v>4</v>
      </c>
      <c r="B40" s="14">
        <v>2701</v>
      </c>
    </row>
    <row r="41" spans="1:11" x14ac:dyDescent="0.3">
      <c r="A41" s="15" t="s">
        <v>5</v>
      </c>
      <c r="B41" s="16">
        <v>2100</v>
      </c>
    </row>
    <row r="42" spans="1:11" x14ac:dyDescent="0.3">
      <c r="A42" s="15" t="s">
        <v>11</v>
      </c>
      <c r="B42" s="17">
        <v>0.5</v>
      </c>
      <c r="F42" s="8" t="s">
        <v>52</v>
      </c>
    </row>
    <row r="43" spans="1:11" x14ac:dyDescent="0.3">
      <c r="A43" s="15" t="s">
        <v>23</v>
      </c>
      <c r="B43" s="17">
        <v>0.57999999999999996</v>
      </c>
      <c r="F43" s="11" t="s">
        <v>51</v>
      </c>
    </row>
    <row r="44" spans="1:11" x14ac:dyDescent="0.3">
      <c r="A44" s="15" t="s">
        <v>29</v>
      </c>
      <c r="B44" s="17">
        <v>0.78</v>
      </c>
      <c r="C44" s="5"/>
      <c r="D44" s="5"/>
      <c r="F44" s="27" t="s">
        <v>53</v>
      </c>
    </row>
    <row r="45" spans="1:11" x14ac:dyDescent="0.3">
      <c r="A45" s="15" t="s">
        <v>31</v>
      </c>
      <c r="B45" s="17">
        <v>0.95</v>
      </c>
    </row>
    <row r="46" spans="1:11" x14ac:dyDescent="0.3">
      <c r="A46" s="18" t="s">
        <v>30</v>
      </c>
      <c r="B46" s="19">
        <v>0.92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2025-08-13T16:55:10Z</dcterms:modified>
</cp:coreProperties>
</file>